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7995"/>
  </bookViews>
  <sheets>
    <sheet name="Bimatoprost Eye Drops 3 ml" sheetId="1" r:id="rId1"/>
  </sheets>
  <definedNames>
    <definedName name="_xlnm.Print_Area" localSheetId="0">'Bimatoprost Eye Drops 3 ml'!$A$1:$E$37</definedName>
  </definedNames>
  <calcPr calcId="145621"/>
</workbook>
</file>

<file path=xl/calcChain.xml><?xml version="1.0" encoding="utf-8"?>
<calcChain xmlns="http://schemas.openxmlformats.org/spreadsheetml/2006/main">
  <c r="D32" i="1" l="1"/>
  <c r="B16" i="1"/>
  <c r="B18" i="1" s="1"/>
  <c r="D28" i="1"/>
  <c r="D34" i="1" s="1"/>
  <c r="B28" i="1"/>
  <c r="B34" i="1" s="1"/>
  <c r="D30" i="1"/>
  <c r="B30" i="1"/>
  <c r="B32" i="1" s="1"/>
  <c r="B14" i="1" l="1"/>
  <c r="B20" i="1" s="1"/>
  <c r="D14" i="1" l="1"/>
  <c r="D16" i="1"/>
  <c r="D18" i="1" s="1"/>
  <c r="D20" i="1" l="1"/>
</calcChain>
</file>

<file path=xl/sharedStrings.xml><?xml version="1.0" encoding="utf-8"?>
<sst xmlns="http://schemas.openxmlformats.org/spreadsheetml/2006/main" count="30" uniqueCount="20">
  <si>
    <t>Product</t>
  </si>
  <si>
    <t>Pharmacode</t>
  </si>
  <si>
    <t>Wholesaler Mark Up</t>
  </si>
  <si>
    <t>Reimbursed</t>
  </si>
  <si>
    <t>Phcy Cost ex Wholesale</t>
  </si>
  <si>
    <t>Profit/Loss</t>
  </si>
  <si>
    <t>Per Pack Fee</t>
  </si>
  <si>
    <t>↑↑↑↑↑</t>
  </si>
  <si>
    <t>(includes pack fee)</t>
  </si>
  <si>
    <t>Manufacturer Price</t>
  </si>
  <si>
    <t>Schedule Price</t>
  </si>
  <si>
    <t xml:space="preserve">OP Disc </t>
  </si>
  <si>
    <t xml:space="preserve">Outer Pack </t>
  </si>
  <si>
    <t>Phcy Reimbursement</t>
  </si>
  <si>
    <t>Bimatoprost Eye Drops 0.03% 3 ml</t>
  </si>
  <si>
    <t>Bimatoprost Actavis Eye Drops 0.03% 3ml</t>
  </si>
  <si>
    <t>Bimatoprost Multichem Eye Drops 0.03% 3ml</t>
  </si>
  <si>
    <t>Pricing from 1 December 2018 to 31 January 2019 with Teva support</t>
  </si>
  <si>
    <t>Pricing from 1 February 2019 to 30 April 2019 with Teva support</t>
  </si>
  <si>
    <t>As you are being supplied at less that schedule price there is no part charge.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</si>
</sst>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;[Red]\-&quot;$&quot;#,##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10" fontId="2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/>
    <xf numFmtId="165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sqref="A1:E37"/>
    </sheetView>
  </sheetViews>
  <sheetFormatPr defaultRowHeight="15.75" x14ac:dyDescent="0.25"/>
  <cols>
    <col min="1" max="1" width="12.625" customWidth="1"/>
    <col min="2" max="2" width="18.125" customWidth="1"/>
    <col min="3" max="3" width="17.25" customWidth="1"/>
    <col min="4" max="4" width="17.625" customWidth="1"/>
    <col min="5" max="5" width="17.75" customWidth="1"/>
    <col min="6" max="9" width="16.625" customWidth="1"/>
  </cols>
  <sheetData>
    <row r="1" spans="1:5" x14ac:dyDescent="0.25">
      <c r="A1" s="15">
        <v>43441</v>
      </c>
      <c r="B1" s="16" t="s">
        <v>14</v>
      </c>
      <c r="C1" s="16"/>
      <c r="D1" s="16"/>
    </row>
    <row r="2" spans="1:5" x14ac:dyDescent="0.25">
      <c r="A2" s="1"/>
      <c r="B2" t="s">
        <v>13</v>
      </c>
      <c r="C2" s="5" t="s">
        <v>6</v>
      </c>
      <c r="D2" t="s">
        <v>2</v>
      </c>
      <c r="E2" t="s">
        <v>12</v>
      </c>
    </row>
    <row r="3" spans="1:5" x14ac:dyDescent="0.25">
      <c r="B3" s="7">
        <v>0.03</v>
      </c>
      <c r="C3" s="11">
        <v>0.253</v>
      </c>
      <c r="D3" s="7">
        <v>0.1</v>
      </c>
      <c r="E3" s="7">
        <v>1.6500000000000001E-2</v>
      </c>
    </row>
    <row r="5" spans="1:5" s="3" customFormat="1" ht="47.25" x14ac:dyDescent="0.25">
      <c r="A5" s="6" t="s">
        <v>0</v>
      </c>
      <c r="B5" s="3" t="s">
        <v>15</v>
      </c>
      <c r="D5" s="3" t="s">
        <v>16</v>
      </c>
    </row>
    <row r="7" spans="1:5" x14ac:dyDescent="0.25">
      <c r="A7" s="1" t="s">
        <v>1</v>
      </c>
      <c r="B7" s="5">
        <v>2497069</v>
      </c>
      <c r="C7" s="5"/>
      <c r="D7" s="5">
        <v>2545128</v>
      </c>
      <c r="E7" s="5"/>
    </row>
    <row r="8" spans="1:5" x14ac:dyDescent="0.25">
      <c r="B8" s="5"/>
    </row>
    <row r="9" spans="1:5" x14ac:dyDescent="0.25">
      <c r="A9" s="2"/>
      <c r="B9" s="13" t="s">
        <v>17</v>
      </c>
      <c r="C9" s="14"/>
      <c r="D9" s="14"/>
      <c r="E9" s="14"/>
    </row>
    <row r="10" spans="1:5" ht="31.5" x14ac:dyDescent="0.25">
      <c r="A10" s="6" t="s">
        <v>10</v>
      </c>
      <c r="B10" s="4">
        <v>3.65</v>
      </c>
      <c r="C10" s="4"/>
      <c r="D10" s="4">
        <v>3.3</v>
      </c>
      <c r="E10" s="4"/>
    </row>
    <row r="11" spans="1:5" x14ac:dyDescent="0.25">
      <c r="A11" s="6"/>
      <c r="B11" s="4"/>
      <c r="C11" s="4"/>
      <c r="D11" s="4"/>
      <c r="E11" s="4"/>
    </row>
    <row r="12" spans="1:5" ht="31.5" x14ac:dyDescent="0.25">
      <c r="A12" s="6" t="s">
        <v>9</v>
      </c>
      <c r="B12" s="4">
        <v>3</v>
      </c>
      <c r="C12" s="4"/>
      <c r="D12" s="4">
        <v>3.3</v>
      </c>
      <c r="E12" s="4"/>
    </row>
    <row r="14" spans="1:5" x14ac:dyDescent="0.25">
      <c r="A14" s="1" t="s">
        <v>3</v>
      </c>
      <c r="B14" s="8">
        <f>B10+(B10*$B$3)+C3</f>
        <v>4.0125000000000002</v>
      </c>
      <c r="C14" s="8"/>
      <c r="D14" s="8">
        <f>D10+(D10*$B$3)+C3</f>
        <v>3.6520000000000001</v>
      </c>
      <c r="E14" s="8"/>
    </row>
    <row r="15" spans="1:5" x14ac:dyDescent="0.25">
      <c r="B15" t="s">
        <v>8</v>
      </c>
      <c r="D15" t="s">
        <v>8</v>
      </c>
    </row>
    <row r="16" spans="1:5" ht="31.5" x14ac:dyDescent="0.25">
      <c r="A16" s="6" t="s">
        <v>4</v>
      </c>
      <c r="B16" s="4">
        <f>B12+(B12*$D$3)</f>
        <v>3.3</v>
      </c>
      <c r="C16" s="4"/>
      <c r="D16" s="4">
        <f>D10+(D10*$D$3)</f>
        <v>3.63</v>
      </c>
      <c r="E16" s="4"/>
    </row>
    <row r="17" spans="1:5" x14ac:dyDescent="0.25">
      <c r="A17" s="6"/>
      <c r="B17" s="4"/>
      <c r="C17" s="4"/>
      <c r="D17" s="4"/>
      <c r="E17" s="4"/>
    </row>
    <row r="18" spans="1:5" x14ac:dyDescent="0.25">
      <c r="A18" s="6" t="s">
        <v>11</v>
      </c>
      <c r="B18" s="4">
        <f>B16-(B16*E3)</f>
        <v>3.2455499999999997</v>
      </c>
      <c r="C18" s="4"/>
      <c r="D18" s="4">
        <f>D16-(D16*E3)</f>
        <v>3.5701049999999999</v>
      </c>
      <c r="E18" s="4"/>
    </row>
    <row r="20" spans="1:5" x14ac:dyDescent="0.25">
      <c r="A20" s="10" t="s">
        <v>5</v>
      </c>
      <c r="B20" s="9">
        <f>B14-B18</f>
        <v>0.76695000000000046</v>
      </c>
      <c r="C20" s="9"/>
      <c r="D20" s="9">
        <f>D14-D16</f>
        <v>2.2000000000000242E-2</v>
      </c>
      <c r="E20" s="9"/>
    </row>
    <row r="21" spans="1:5" x14ac:dyDescent="0.25">
      <c r="B21" s="12" t="s">
        <v>7</v>
      </c>
      <c r="C21" s="12"/>
    </row>
    <row r="23" spans="1:5" x14ac:dyDescent="0.25">
      <c r="A23" s="2"/>
      <c r="B23" s="13" t="s">
        <v>18</v>
      </c>
      <c r="C23" s="14"/>
      <c r="D23" s="14"/>
      <c r="E23" s="14"/>
    </row>
    <row r="24" spans="1:5" ht="31.5" x14ac:dyDescent="0.25">
      <c r="A24" s="6" t="s">
        <v>10</v>
      </c>
      <c r="B24" s="4">
        <v>3.3</v>
      </c>
      <c r="C24" s="4"/>
      <c r="D24" s="4">
        <v>3.3</v>
      </c>
      <c r="E24" s="4"/>
    </row>
    <row r="25" spans="1:5" x14ac:dyDescent="0.25">
      <c r="A25" s="6"/>
      <c r="B25" s="4"/>
      <c r="C25" s="4"/>
      <c r="D25" s="4"/>
      <c r="E25" s="4"/>
    </row>
    <row r="26" spans="1:5" ht="31.5" x14ac:dyDescent="0.25">
      <c r="A26" s="6" t="s">
        <v>9</v>
      </c>
      <c r="B26" s="4">
        <v>3</v>
      </c>
      <c r="C26" s="4"/>
      <c r="D26" s="4">
        <v>3.3</v>
      </c>
      <c r="E26" s="4"/>
    </row>
    <row r="28" spans="1:5" x14ac:dyDescent="0.25">
      <c r="A28" s="1" t="s">
        <v>3</v>
      </c>
      <c r="B28" s="8">
        <f>B24+(B24*$B$3)+C3</f>
        <v>3.6520000000000001</v>
      </c>
      <c r="C28" s="8"/>
      <c r="D28" s="8">
        <f>D24+(D24*$B$3)+C3</f>
        <v>3.6520000000000001</v>
      </c>
      <c r="E28" s="8"/>
    </row>
    <row r="29" spans="1:5" x14ac:dyDescent="0.25">
      <c r="B29" t="s">
        <v>8</v>
      </c>
      <c r="D29" t="s">
        <v>8</v>
      </c>
    </row>
    <row r="30" spans="1:5" ht="31.5" x14ac:dyDescent="0.25">
      <c r="A30" s="6" t="s">
        <v>4</v>
      </c>
      <c r="B30" s="4">
        <f>B26+(B26*$D$3)</f>
        <v>3.3</v>
      </c>
      <c r="C30" s="4"/>
      <c r="D30" s="4">
        <f>D24+(D24*$D$3)</f>
        <v>3.63</v>
      </c>
      <c r="E30" s="4"/>
    </row>
    <row r="31" spans="1:5" x14ac:dyDescent="0.25">
      <c r="A31" s="6"/>
      <c r="B31" s="4"/>
      <c r="C31" s="4"/>
      <c r="D31" s="4"/>
      <c r="E31" s="4"/>
    </row>
    <row r="32" spans="1:5" x14ac:dyDescent="0.25">
      <c r="A32" s="6" t="s">
        <v>11</v>
      </c>
      <c r="B32" s="4">
        <f>B30-(B30*E3)</f>
        <v>3.2455499999999997</v>
      </c>
      <c r="C32" s="4"/>
      <c r="D32" s="4">
        <f>D30-(D30*E3)</f>
        <v>3.5701049999999999</v>
      </c>
      <c r="E32" s="4"/>
    </row>
    <row r="34" spans="1:5" x14ac:dyDescent="0.25">
      <c r="A34" s="10" t="s">
        <v>5</v>
      </c>
      <c r="B34" s="9">
        <f>B28-B30</f>
        <v>0.35200000000000031</v>
      </c>
      <c r="C34" s="9"/>
      <c r="D34" s="9">
        <f>D28-D30</f>
        <v>2.2000000000000242E-2</v>
      </c>
      <c r="E34" s="9"/>
    </row>
    <row r="35" spans="1:5" x14ac:dyDescent="0.25">
      <c r="B35" s="12" t="s">
        <v>7</v>
      </c>
    </row>
    <row r="37" spans="1:5" s="17" customFormat="1" x14ac:dyDescent="0.25">
      <c r="A37" s="17" t="s">
        <v>19</v>
      </c>
    </row>
  </sheetData>
  <mergeCells count="1">
    <mergeCell ref="B1:D1"/>
  </mergeCells>
  <printOptions horizontalCentered="1" verticalCentered="1"/>
  <pageMargins left="0.11811023622047245" right="0.11811023622047245" top="0.55118110236220474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Bimatoprost Eye Drops 3 ml</vt:lpstr>
      <vt:lpstr>'Bimatoprost Eye Drops 3 ml'!Print_Area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Wright</dc:creator>
  <cp:lastModifiedBy>Noel Wright</cp:lastModifiedBy>
  <cp:lastPrinted>2017-10-11T09:27:47Z</cp:lastPrinted>
  <dcterms:created xsi:type="dcterms:W3CDTF">2017-10-11T07:26:09Z</dcterms:created>
  <dcterms:modified xsi:type="dcterms:W3CDTF">2019-01-21T20:52:34Z</dcterms:modified>
</cp:coreProperties>
</file>